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30" windowWidth="15180" windowHeight="3615" activeTab="0"/>
  </bookViews>
  <sheets>
    <sheet name="Лист1" sheetId="1" r:id="rId1"/>
  </sheets>
  <definedNames>
    <definedName name="_xlnm.Print_Area" localSheetId="0">'Лист1'!$A$1:$G$59</definedName>
  </definedNames>
  <calcPr fullCalcOnLoad="1"/>
</workbook>
</file>

<file path=xl/sharedStrings.xml><?xml version="1.0" encoding="utf-8"?>
<sst xmlns="http://schemas.openxmlformats.org/spreadsheetml/2006/main" count="116" uniqueCount="116">
  <si>
    <t>Код бюджетной классификации</t>
  </si>
  <si>
    <t xml:space="preserve">Наименование 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</si>
  <si>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</si>
  <si>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</si>
  <si>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</si>
  <si>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</si>
  <si>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</si>
  <si>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</si>
  <si>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</si>
  <si>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</si>
  <si>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</si>
  <si>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</si>
  <si>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</si>
  <si>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</si>
  <si>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</si>
  <si>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</si>
  <si>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</si>
  <si>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</si>
  <si>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</si>
  <si>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</si>
  <si>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</si>
  <si>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</si>
  <si>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</si>
  <si>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</si>
  <si>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</si>
  <si>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</si>
  <si>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</si>
  <si>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</si>
  <si>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</si>
  <si>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</si>
  <si>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</si>
  <si>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</si>
  <si>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</si>
  <si>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</si>
  <si>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</si>
  <si>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</si>
  <si>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</si>
  <si>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</si>
  <si>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</si>
  <si>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</si>
  <si>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</si>
  <si>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</si>
  <si>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</si>
  <si>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</si>
  <si>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</si>
  <si>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</si>
  <si>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</si>
  <si>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</si>
  <si>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</si>
  <si>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</si>
  <si>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</si>
  <si>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</si>
  <si>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</si>
  <si>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</si>
  <si>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</si>
  <si>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</si>
  <si>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</si>
  <si>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</si>
  <si>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</si>
  <si>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</si>
  <si>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</si>
  <si>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</si>
  <si>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</si>
  <si>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</si>
  <si>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</si>
  <si>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</si>
  <si>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</si>
  <si>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</si>
  <si>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</si>
  <si>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</si>
  <si>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</si>
  <si>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</si>
  <si>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</si>
  <si>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</si>
  <si>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</si>
  <si>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</si>
  <si>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</si>
  <si>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</si>
  <si>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</si>
  <si>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</si>
  <si>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</si>
  <si>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</si>
  <si>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</si>
  <si>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</si>
  <si>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</si>
  <si>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</si>
  <si>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</si>
  <si>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</si>
  <si>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</si>
  <si>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</si>
  <si>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</si>
  <si>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</si>
  <si>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</si>
  <si>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</si>
  <si>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</si>
  <si>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</si>
  <si>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</si>
  <si>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</si>
  <si>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</si>
  <si>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</si>
  <si>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</si>
  <si>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</si>
  <si>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</si>
  <si>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</si>
  <si>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</si>
  <si>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</si>
  <si>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</si>
  <si>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</si>
  <si>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</si>
  <si>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</si>
  <si>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</si>
  <si>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Анализ исполнения бюджета  Ханты-Мансийского района на 01.02.2012  год</t>
  </si>
  <si>
    <t>Уточненный план на 1 квартал 2012 года</t>
  </si>
  <si>
    <t>Уточненный план на 2012 год</t>
  </si>
  <si>
    <t>% исполнения  от   годового плана на 2012 г.</t>
  </si>
  <si>
    <t>% исполнения  от   уточненного плана 1 квартала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</si>
</sst>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1" fontId="3" fillId="34" borderId="10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168" fontId="2" fillId="36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8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" fillId="34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68" fontId="2" fillId="35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0" zoomScaleNormal="80" zoomScaleSheetLayoutView="100" workbookViewId="0" topLeftCell="A1">
      <selection activeCell="D65" sqref="D65"/>
    </sheetView>
  </sheetViews>
  <sheetFormatPr defaultColWidth="9.00390625" defaultRowHeight="12.75"/>
  <cols>
    <col min="1" max="1" width="17.25390625" style="8" customWidth="1"/>
    <col min="2" max="2" width="56.75390625" style="8" customWidth="1"/>
    <col min="3" max="4" width="24.25390625" style="22" customWidth="1"/>
    <col min="5" max="5" width="23.00390625" style="22" customWidth="1"/>
    <col min="6" max="7" width="20.75390625" style="22" customWidth="1"/>
    <col min="8" max="16384" width="9.125" style="8" customWidth="1"/>
  </cols>
  <sheetData>
    <row r="1" spans="1:7" s="1" customFormat="1" ht="31.5" customHeight="1">
      <c r="A1" s="31" t="s">
        <v>111</v>
      </c>
      <c r="B1" s="32"/>
      <c r="C1" s="32"/>
      <c r="D1" s="32"/>
      <c r="E1" s="32"/>
      <c r="F1" s="32"/>
      <c r="G1" s="32"/>
    </row>
    <row r="2" spans="1:7" s="1" customFormat="1" ht="150.75" customHeight="1">
      <c r="A2" s="2" t="s">
        <v>0</v>
      </c>
      <c r="B2" s="2" t="s">
        <v>1</v>
      </c>
      <c r="C2" s="3" t="s">
        <v>113</v>
      </c>
      <c r="D2" s="3" t="s">
        <v>112</v>
      </c>
      <c r="E2" s="3" t="s">
        <v>57</v>
      </c>
      <c r="F2" s="3" t="s">
        <v>114</v>
      </c>
      <c r="G2" s="3" t="s">
        <v>115</v>
      </c>
    </row>
    <row r="3" spans="1:7" ht="18.75">
      <c r="A3" s="4" t="s">
        <v>2</v>
      </c>
      <c r="B3" s="5" t="s">
        <v>3</v>
      </c>
      <c r="C3" s="6">
        <f>SUM(C4:C11)</f>
        <v>209906.3</v>
      </c>
      <c r="D3" s="6">
        <f>SUM(D4:D11)</f>
        <v>73815</v>
      </c>
      <c r="E3" s="6">
        <f>SUM(E4:E11)</f>
        <v>3611.5</v>
      </c>
      <c r="F3" s="7">
        <f aca="true" t="shared" si="0" ref="F3:F36">E3/C3*100</f>
        <v>1.7205295886783771</v>
      </c>
      <c r="G3" s="7"/>
    </row>
    <row r="4" spans="1:7" ht="63.75" customHeight="1">
      <c r="A4" s="9" t="s">
        <v>4</v>
      </c>
      <c r="B4" s="10" t="s">
        <v>80</v>
      </c>
      <c r="C4" s="11">
        <v>27657.5</v>
      </c>
      <c r="D4" s="11">
        <v>10101</v>
      </c>
      <c r="E4" s="11">
        <v>241.9</v>
      </c>
      <c r="F4" s="12">
        <f t="shared" si="0"/>
        <v>0.8746271354967007</v>
      </c>
      <c r="G4" s="12">
        <f>E4*100/D4</f>
        <v>2.3948123948123947</v>
      </c>
    </row>
    <row r="5" spans="1:7" ht="75">
      <c r="A5" s="9" t="s">
        <v>5</v>
      </c>
      <c r="B5" s="10" t="s">
        <v>81</v>
      </c>
      <c r="C5" s="11">
        <v>11587</v>
      </c>
      <c r="D5" s="11">
        <v>4490</v>
      </c>
      <c r="E5" s="11">
        <v>203.4</v>
      </c>
      <c r="F5" s="12">
        <f t="shared" si="0"/>
        <v>1.7554155519116252</v>
      </c>
      <c r="G5" s="12">
        <f aca="true" t="shared" si="1" ref="G5:G59">E5*100/D5</f>
        <v>4.5300668151447665</v>
      </c>
    </row>
    <row r="6" spans="1:7" ht="72.75" customHeight="1">
      <c r="A6" s="9" t="s">
        <v>6</v>
      </c>
      <c r="B6" s="10" t="s">
        <v>82</v>
      </c>
      <c r="C6" s="11">
        <v>62641.2</v>
      </c>
      <c r="D6" s="11">
        <v>24854.8</v>
      </c>
      <c r="E6" s="11">
        <v>1061.3</v>
      </c>
      <c r="F6" s="12">
        <f t="shared" si="0"/>
        <v>1.6942523451019456</v>
      </c>
      <c r="G6" s="12">
        <f t="shared" si="1"/>
        <v>4.270000160934709</v>
      </c>
    </row>
    <row r="7" spans="1:7" ht="18.75">
      <c r="A7" s="9" t="s">
        <v>105</v>
      </c>
      <c r="B7" s="10" t="s">
        <v>106</v>
      </c>
      <c r="C7" s="11">
        <v>9.4</v>
      </c>
      <c r="D7" s="11"/>
      <c r="E7" s="11"/>
      <c r="F7" s="12">
        <f t="shared" si="0"/>
        <v>0</v>
      </c>
      <c r="G7" s="12"/>
    </row>
    <row r="8" spans="1:7" ht="75">
      <c r="A8" s="9" t="s">
        <v>7</v>
      </c>
      <c r="B8" s="10" t="s">
        <v>83</v>
      </c>
      <c r="C8" s="11">
        <v>30149.6</v>
      </c>
      <c r="D8" s="11">
        <v>11264</v>
      </c>
      <c r="E8" s="11">
        <v>1517</v>
      </c>
      <c r="F8" s="12">
        <f t="shared" si="0"/>
        <v>5.031575874970149</v>
      </c>
      <c r="G8" s="12">
        <f t="shared" si="1"/>
        <v>13.467684659090908</v>
      </c>
    </row>
    <row r="9" spans="1:7" ht="37.5" hidden="1">
      <c r="A9" s="9" t="s">
        <v>77</v>
      </c>
      <c r="B9" s="10" t="s">
        <v>84</v>
      </c>
      <c r="C9" s="11"/>
      <c r="D9" s="11"/>
      <c r="E9" s="11"/>
      <c r="F9" s="12" t="e">
        <f t="shared" si="0"/>
        <v>#DIV/0!</v>
      </c>
      <c r="G9" s="12" t="e">
        <f t="shared" si="1"/>
        <v>#DIV/0!</v>
      </c>
    </row>
    <row r="10" spans="1:7" ht="18.75">
      <c r="A10" s="9" t="s">
        <v>63</v>
      </c>
      <c r="B10" s="10" t="s">
        <v>9</v>
      </c>
      <c r="C10" s="11">
        <v>8095.5</v>
      </c>
      <c r="D10" s="11">
        <v>1972.1</v>
      </c>
      <c r="E10" s="11"/>
      <c r="F10" s="12">
        <f t="shared" si="0"/>
        <v>0</v>
      </c>
      <c r="G10" s="12">
        <f t="shared" si="1"/>
        <v>0</v>
      </c>
    </row>
    <row r="11" spans="1:7" ht="18.75">
      <c r="A11" s="9" t="s">
        <v>85</v>
      </c>
      <c r="B11" s="10" t="s">
        <v>56</v>
      </c>
      <c r="C11" s="11">
        <v>69766.1</v>
      </c>
      <c r="D11" s="11">
        <v>21133.1</v>
      </c>
      <c r="E11" s="11">
        <v>587.9</v>
      </c>
      <c r="F11" s="12">
        <f t="shared" si="0"/>
        <v>0.8426728740749446</v>
      </c>
      <c r="G11" s="12">
        <f t="shared" si="1"/>
        <v>2.781891913633116</v>
      </c>
    </row>
    <row r="12" spans="1:7" ht="37.5">
      <c r="A12" s="4" t="s">
        <v>10</v>
      </c>
      <c r="B12" s="5" t="s">
        <v>11</v>
      </c>
      <c r="C12" s="6">
        <f>SUM(C13:C16)</f>
        <v>11217.1</v>
      </c>
      <c r="D12" s="6">
        <f>SUM(D13:D16)</f>
        <v>5475.8</v>
      </c>
      <c r="E12" s="6">
        <f>SUM(E13:E16)</f>
        <v>0</v>
      </c>
      <c r="F12" s="13">
        <f t="shared" si="0"/>
        <v>0</v>
      </c>
      <c r="G12" s="12">
        <f t="shared" si="1"/>
        <v>0</v>
      </c>
    </row>
    <row r="13" spans="1:7" ht="18.75">
      <c r="A13" s="9" t="s">
        <v>12</v>
      </c>
      <c r="B13" s="10" t="s">
        <v>13</v>
      </c>
      <c r="C13" s="11"/>
      <c r="D13" s="11"/>
      <c r="E13" s="11"/>
      <c r="F13" s="12"/>
      <c r="G13" s="12"/>
    </row>
    <row r="14" spans="1:7" ht="18.75">
      <c r="A14" s="9" t="s">
        <v>109</v>
      </c>
      <c r="B14" s="10" t="s">
        <v>110</v>
      </c>
      <c r="C14" s="11">
        <v>2957.1</v>
      </c>
      <c r="D14" s="11">
        <v>1269.8</v>
      </c>
      <c r="E14" s="11"/>
      <c r="F14" s="12"/>
      <c r="G14" s="12">
        <f t="shared" si="1"/>
        <v>0</v>
      </c>
    </row>
    <row r="15" spans="1:7" ht="75">
      <c r="A15" s="9" t="s">
        <v>14</v>
      </c>
      <c r="B15" s="10" t="s">
        <v>86</v>
      </c>
      <c r="C15" s="11">
        <v>8260</v>
      </c>
      <c r="D15" s="11">
        <v>4206</v>
      </c>
      <c r="E15" s="11"/>
      <c r="F15" s="12">
        <f t="shared" si="0"/>
        <v>0</v>
      </c>
      <c r="G15" s="12">
        <f t="shared" si="1"/>
        <v>0</v>
      </c>
    </row>
    <row r="16" spans="1:7" ht="56.25" hidden="1">
      <c r="A16" s="9" t="s">
        <v>103</v>
      </c>
      <c r="B16" s="10" t="s">
        <v>104</v>
      </c>
      <c r="C16" s="11"/>
      <c r="D16" s="11"/>
      <c r="E16" s="11"/>
      <c r="F16" s="12" t="e">
        <f t="shared" si="0"/>
        <v>#DIV/0!</v>
      </c>
      <c r="G16" s="12" t="e">
        <f t="shared" si="1"/>
        <v>#DIV/0!</v>
      </c>
    </row>
    <row r="17" spans="1:7" ht="18.75">
      <c r="A17" s="4" t="s">
        <v>15</v>
      </c>
      <c r="B17" s="5" t="s">
        <v>16</v>
      </c>
      <c r="C17" s="6">
        <f>SUM(C18:C23)</f>
        <v>414389.70000000007</v>
      </c>
      <c r="D17" s="30">
        <f>SUM(D18:D23)</f>
        <v>58540.600000000006</v>
      </c>
      <c r="E17" s="6">
        <f>SUM(E18:E23)</f>
        <v>13153.599999999999</v>
      </c>
      <c r="F17" s="13">
        <f t="shared" si="0"/>
        <v>3.1742101697991036</v>
      </c>
      <c r="G17" s="12">
        <f t="shared" si="1"/>
        <v>22.46919232122663</v>
      </c>
    </row>
    <row r="18" spans="1:7" ht="18.75">
      <c r="A18" s="14" t="s">
        <v>78</v>
      </c>
      <c r="B18" s="15" t="s">
        <v>79</v>
      </c>
      <c r="C18" s="11">
        <v>8530.2</v>
      </c>
      <c r="D18" s="11">
        <v>7116.9</v>
      </c>
      <c r="E18" s="11"/>
      <c r="F18" s="12">
        <f t="shared" si="0"/>
        <v>0</v>
      </c>
      <c r="G18" s="12">
        <f t="shared" si="1"/>
        <v>0</v>
      </c>
    </row>
    <row r="19" spans="1:7" ht="18.75">
      <c r="A19" s="9" t="s">
        <v>17</v>
      </c>
      <c r="B19" s="10" t="s">
        <v>18</v>
      </c>
      <c r="C19" s="11">
        <v>112260.4</v>
      </c>
      <c r="D19" s="11">
        <v>25380.6</v>
      </c>
      <c r="E19" s="11">
        <v>9444</v>
      </c>
      <c r="F19" s="12">
        <f t="shared" si="0"/>
        <v>8.412583600272225</v>
      </c>
      <c r="G19" s="12">
        <f t="shared" si="1"/>
        <v>37.20952223351694</v>
      </c>
    </row>
    <row r="20" spans="1:7" ht="18.75">
      <c r="A20" s="9" t="s">
        <v>19</v>
      </c>
      <c r="B20" s="16" t="s">
        <v>20</v>
      </c>
      <c r="C20" s="11">
        <v>8305.1</v>
      </c>
      <c r="D20" s="11">
        <v>2439.9</v>
      </c>
      <c r="E20" s="11"/>
      <c r="F20" s="12">
        <f t="shared" si="0"/>
        <v>0</v>
      </c>
      <c r="G20" s="12">
        <f t="shared" si="1"/>
        <v>0</v>
      </c>
    </row>
    <row r="21" spans="1:7" ht="18.75">
      <c r="A21" s="9" t="s">
        <v>100</v>
      </c>
      <c r="B21" s="10" t="s">
        <v>101</v>
      </c>
      <c r="C21" s="11">
        <v>207879</v>
      </c>
      <c r="D21" s="11"/>
      <c r="E21" s="11">
        <v>0</v>
      </c>
      <c r="F21" s="12">
        <v>0</v>
      </c>
      <c r="G21" s="12"/>
    </row>
    <row r="22" spans="1:7" ht="30" customHeight="1">
      <c r="A22" s="9" t="s">
        <v>75</v>
      </c>
      <c r="B22" s="10" t="s">
        <v>76</v>
      </c>
      <c r="C22" s="11">
        <v>6513.4</v>
      </c>
      <c r="D22" s="11">
        <v>1760.4</v>
      </c>
      <c r="E22" s="11">
        <v>75.3</v>
      </c>
      <c r="F22" s="12">
        <f t="shared" si="0"/>
        <v>1.1560782387078945</v>
      </c>
      <c r="G22" s="12">
        <f t="shared" si="1"/>
        <v>4.277436946148602</v>
      </c>
    </row>
    <row r="23" spans="1:7" ht="37.5">
      <c r="A23" s="9" t="s">
        <v>65</v>
      </c>
      <c r="B23" s="16" t="s">
        <v>21</v>
      </c>
      <c r="C23" s="11">
        <v>70901.6</v>
      </c>
      <c r="D23" s="11">
        <v>21842.8</v>
      </c>
      <c r="E23" s="11">
        <v>3634.3</v>
      </c>
      <c r="F23" s="12">
        <f t="shared" si="0"/>
        <v>5.12583637040631</v>
      </c>
      <c r="G23" s="12">
        <f t="shared" si="1"/>
        <v>16.638434632922518</v>
      </c>
    </row>
    <row r="24" spans="1:7" ht="18.75">
      <c r="A24" s="4" t="s">
        <v>22</v>
      </c>
      <c r="B24" s="17" t="s">
        <v>23</v>
      </c>
      <c r="C24" s="6">
        <f>SUM(C25:C29)</f>
        <v>294164.39999999997</v>
      </c>
      <c r="D24" s="6">
        <f>SUM(D25:D29)</f>
        <v>104679.2</v>
      </c>
      <c r="E24" s="6">
        <f>SUM(E25:E29)</f>
        <v>19522.8</v>
      </c>
      <c r="F24" s="13">
        <f t="shared" si="0"/>
        <v>6.6366970306400095</v>
      </c>
      <c r="G24" s="12">
        <f t="shared" si="1"/>
        <v>18.650123424710927</v>
      </c>
    </row>
    <row r="25" spans="1:7" ht="18.75">
      <c r="A25" s="9" t="s">
        <v>24</v>
      </c>
      <c r="B25" s="16" t="s">
        <v>25</v>
      </c>
      <c r="C25" s="11">
        <v>27766.3</v>
      </c>
      <c r="D25" s="11">
        <v>9800</v>
      </c>
      <c r="E25" s="11"/>
      <c r="F25" s="12">
        <f t="shared" si="0"/>
        <v>0</v>
      </c>
      <c r="G25" s="12">
        <f t="shared" si="1"/>
        <v>0</v>
      </c>
    </row>
    <row r="26" spans="1:7" ht="18.75">
      <c r="A26" s="9" t="s">
        <v>26</v>
      </c>
      <c r="B26" s="16" t="s">
        <v>27</v>
      </c>
      <c r="C26" s="11">
        <v>259903.5</v>
      </c>
      <c r="D26" s="11">
        <v>94780.2</v>
      </c>
      <c r="E26" s="11">
        <v>19522.8</v>
      </c>
      <c r="F26" s="12">
        <f t="shared" si="0"/>
        <v>7.511557174105005</v>
      </c>
      <c r="G26" s="12">
        <f t="shared" si="1"/>
        <v>20.597972994359584</v>
      </c>
    </row>
    <row r="27" spans="1:7" ht="18.75">
      <c r="A27" s="9" t="s">
        <v>61</v>
      </c>
      <c r="B27" s="16" t="s">
        <v>62</v>
      </c>
      <c r="C27" s="11">
        <v>294.6</v>
      </c>
      <c r="D27" s="11">
        <v>99</v>
      </c>
      <c r="E27" s="11"/>
      <c r="F27" s="12">
        <f t="shared" si="0"/>
        <v>0</v>
      </c>
      <c r="G27" s="12">
        <f t="shared" si="1"/>
        <v>0</v>
      </c>
    </row>
    <row r="28" spans="1:7" ht="37.5">
      <c r="A28" s="9" t="s">
        <v>97</v>
      </c>
      <c r="B28" s="16" t="s">
        <v>98</v>
      </c>
      <c r="C28" s="11">
        <v>4000</v>
      </c>
      <c r="D28" s="11"/>
      <c r="E28" s="11"/>
      <c r="F28" s="12">
        <f t="shared" si="0"/>
        <v>0</v>
      </c>
      <c r="G28" s="12"/>
    </row>
    <row r="29" spans="1:7" ht="37.5">
      <c r="A29" s="9" t="s">
        <v>64</v>
      </c>
      <c r="B29" s="16" t="s">
        <v>28</v>
      </c>
      <c r="C29" s="11">
        <v>2200</v>
      </c>
      <c r="D29" s="11"/>
      <c r="E29" s="11"/>
      <c r="F29" s="12">
        <f t="shared" si="0"/>
        <v>0</v>
      </c>
      <c r="G29" s="12"/>
    </row>
    <row r="30" spans="1:7" ht="18.75">
      <c r="A30" s="4" t="s">
        <v>29</v>
      </c>
      <c r="B30" s="5" t="s">
        <v>30</v>
      </c>
      <c r="C30" s="6">
        <f>SUM(C31:C32)</f>
        <v>14279.5</v>
      </c>
      <c r="D30" s="6">
        <f>SUM(D31:D32)</f>
        <v>939.3</v>
      </c>
      <c r="E30" s="6">
        <f>SUM(E31:E31)</f>
        <v>0</v>
      </c>
      <c r="F30" s="13">
        <f t="shared" si="0"/>
        <v>0</v>
      </c>
      <c r="G30" s="12">
        <f t="shared" si="1"/>
        <v>0</v>
      </c>
    </row>
    <row r="31" spans="1:7" ht="37.5">
      <c r="A31" s="9" t="s">
        <v>66</v>
      </c>
      <c r="B31" s="10" t="s">
        <v>70</v>
      </c>
      <c r="C31" s="11">
        <v>1878.5</v>
      </c>
      <c r="D31" s="11">
        <v>939.3</v>
      </c>
      <c r="E31" s="11"/>
      <c r="F31" s="12">
        <f t="shared" si="0"/>
        <v>0</v>
      </c>
      <c r="G31" s="12">
        <f t="shared" si="1"/>
        <v>0</v>
      </c>
    </row>
    <row r="32" spans="1:7" ht="37.5">
      <c r="A32" s="9" t="s">
        <v>107</v>
      </c>
      <c r="B32" s="10" t="s">
        <v>108</v>
      </c>
      <c r="C32" s="11">
        <v>12401</v>
      </c>
      <c r="D32" s="11"/>
      <c r="E32" s="11"/>
      <c r="F32" s="12">
        <f t="shared" si="0"/>
        <v>0</v>
      </c>
      <c r="G32" s="12"/>
    </row>
    <row r="33" spans="1:7" ht="18.75">
      <c r="A33" s="4" t="s">
        <v>31</v>
      </c>
      <c r="B33" s="5" t="s">
        <v>32</v>
      </c>
      <c r="C33" s="6">
        <f>SUM(C34:C37)</f>
        <v>960250.6</v>
      </c>
      <c r="D33" s="6">
        <f>SUM(D34:D37)</f>
        <v>209853.59999999998</v>
      </c>
      <c r="E33" s="6">
        <f>SUM(E34:E37)</f>
        <v>13092.9</v>
      </c>
      <c r="F33" s="13">
        <f t="shared" si="0"/>
        <v>1.3634878228662393</v>
      </c>
      <c r="G33" s="12">
        <f t="shared" si="1"/>
        <v>6.239063804480839</v>
      </c>
    </row>
    <row r="34" spans="1:7" ht="18.75">
      <c r="A34" s="9" t="s">
        <v>33</v>
      </c>
      <c r="B34" s="10" t="s">
        <v>34</v>
      </c>
      <c r="C34" s="11">
        <v>207257.6</v>
      </c>
      <c r="D34" s="11">
        <v>45760.4</v>
      </c>
      <c r="E34" s="11"/>
      <c r="F34" s="12">
        <f t="shared" si="0"/>
        <v>0</v>
      </c>
      <c r="G34" s="12">
        <f t="shared" si="1"/>
        <v>0</v>
      </c>
    </row>
    <row r="35" spans="1:7" ht="18.75">
      <c r="A35" s="9" t="s">
        <v>35</v>
      </c>
      <c r="B35" s="10" t="s">
        <v>36</v>
      </c>
      <c r="C35" s="11">
        <v>686126.2</v>
      </c>
      <c r="D35" s="11">
        <v>137422.8</v>
      </c>
      <c r="E35" s="11">
        <v>6998.4</v>
      </c>
      <c r="F35" s="12">
        <f t="shared" si="0"/>
        <v>1.0199872851379237</v>
      </c>
      <c r="G35" s="12">
        <f t="shared" si="1"/>
        <v>5.092604720614047</v>
      </c>
    </row>
    <row r="36" spans="1:7" ht="18.75">
      <c r="A36" s="9" t="s">
        <v>37</v>
      </c>
      <c r="B36" s="10" t="s">
        <v>38</v>
      </c>
      <c r="C36" s="11">
        <v>13943.5</v>
      </c>
      <c r="D36" s="11">
        <v>2408.9</v>
      </c>
      <c r="E36" s="11">
        <v>142.9</v>
      </c>
      <c r="F36" s="12">
        <f t="shared" si="0"/>
        <v>1.0248502886649695</v>
      </c>
      <c r="G36" s="12">
        <f t="shared" si="1"/>
        <v>5.932168209556229</v>
      </c>
    </row>
    <row r="37" spans="1:7" ht="26.25" customHeight="1">
      <c r="A37" s="9" t="s">
        <v>39</v>
      </c>
      <c r="B37" s="10" t="s">
        <v>40</v>
      </c>
      <c r="C37" s="11">
        <v>52923.3</v>
      </c>
      <c r="D37" s="11">
        <v>24261.5</v>
      </c>
      <c r="E37" s="11">
        <v>5951.6</v>
      </c>
      <c r="F37" s="12">
        <f aca="true" t="shared" si="2" ref="F37:F59">E37/C37*100</f>
        <v>11.245708411984891</v>
      </c>
      <c r="G37" s="12">
        <f t="shared" si="1"/>
        <v>24.53104713228778</v>
      </c>
    </row>
    <row r="38" spans="1:7" ht="18.75">
      <c r="A38" s="4" t="s">
        <v>41</v>
      </c>
      <c r="B38" s="5" t="s">
        <v>87</v>
      </c>
      <c r="C38" s="6">
        <f>SUM(C39:C40)</f>
        <v>34416.399999999994</v>
      </c>
      <c r="D38" s="6">
        <f>SUM(D39:D40)</f>
        <v>7861.5</v>
      </c>
      <c r="E38" s="6">
        <f>SUM(E39:E40)</f>
        <v>3236</v>
      </c>
      <c r="F38" s="13">
        <f t="shared" si="2"/>
        <v>9.402494159761046</v>
      </c>
      <c r="G38" s="12">
        <f t="shared" si="1"/>
        <v>41.162627997201554</v>
      </c>
    </row>
    <row r="39" spans="1:7" ht="18.75">
      <c r="A39" s="9" t="s">
        <v>42</v>
      </c>
      <c r="B39" s="10" t="s">
        <v>43</v>
      </c>
      <c r="C39" s="11">
        <v>16604.3</v>
      </c>
      <c r="D39" s="11">
        <v>1384.9</v>
      </c>
      <c r="E39" s="11">
        <v>1284.9</v>
      </c>
      <c r="F39" s="12">
        <f t="shared" si="2"/>
        <v>7.73835693163819</v>
      </c>
      <c r="G39" s="12">
        <f t="shared" si="1"/>
        <v>92.77926204058055</v>
      </c>
    </row>
    <row r="40" spans="1:7" ht="37.5">
      <c r="A40" s="9" t="s">
        <v>44</v>
      </c>
      <c r="B40" s="10" t="s">
        <v>88</v>
      </c>
      <c r="C40" s="11">
        <v>17812.1</v>
      </c>
      <c r="D40" s="11">
        <v>6476.6</v>
      </c>
      <c r="E40" s="11">
        <v>1951.1</v>
      </c>
      <c r="F40" s="12">
        <f t="shared" si="2"/>
        <v>10.953789839491133</v>
      </c>
      <c r="G40" s="12">
        <f t="shared" si="1"/>
        <v>30.125374424852545</v>
      </c>
    </row>
    <row r="41" spans="1:7" ht="18.75">
      <c r="A41" s="4" t="s">
        <v>46</v>
      </c>
      <c r="B41" s="5" t="s">
        <v>89</v>
      </c>
      <c r="C41" s="6">
        <f>SUM(C42:C46)</f>
        <v>280856.9</v>
      </c>
      <c r="D41" s="6">
        <f>SUM(D42:D46)</f>
        <v>78048.9</v>
      </c>
      <c r="E41" s="6">
        <f>SUM(E42:E46)</f>
        <v>377.8</v>
      </c>
      <c r="F41" s="13">
        <f t="shared" si="2"/>
        <v>0.13451690166771763</v>
      </c>
      <c r="G41" s="12">
        <f t="shared" si="1"/>
        <v>0.4840555087900022</v>
      </c>
    </row>
    <row r="42" spans="1:7" ht="30" customHeight="1">
      <c r="A42" s="9" t="s">
        <v>47</v>
      </c>
      <c r="B42" s="10" t="s">
        <v>71</v>
      </c>
      <c r="C42" s="11">
        <v>55477.5</v>
      </c>
      <c r="D42" s="11">
        <v>13120</v>
      </c>
      <c r="E42" s="11"/>
      <c r="F42" s="12">
        <f t="shared" si="2"/>
        <v>0</v>
      </c>
      <c r="G42" s="12">
        <f t="shared" si="1"/>
        <v>0</v>
      </c>
    </row>
    <row r="43" spans="1:7" ht="25.5" customHeight="1">
      <c r="A43" s="9" t="s">
        <v>48</v>
      </c>
      <c r="B43" s="10" t="s">
        <v>67</v>
      </c>
      <c r="C43" s="11">
        <v>68361.2</v>
      </c>
      <c r="D43" s="11">
        <v>22927.1</v>
      </c>
      <c r="E43" s="11"/>
      <c r="F43" s="12">
        <f t="shared" si="2"/>
        <v>0</v>
      </c>
      <c r="G43" s="12">
        <f t="shared" si="1"/>
        <v>0</v>
      </c>
    </row>
    <row r="44" spans="1:7" ht="39" customHeight="1">
      <c r="A44" s="9" t="s">
        <v>73</v>
      </c>
      <c r="B44" s="10" t="s">
        <v>74</v>
      </c>
      <c r="C44" s="23">
        <v>7673.6</v>
      </c>
      <c r="D44" s="23">
        <v>1999.1</v>
      </c>
      <c r="E44" s="11"/>
      <c r="F44" s="12">
        <f t="shared" si="2"/>
        <v>0</v>
      </c>
      <c r="G44" s="12">
        <f t="shared" si="1"/>
        <v>0</v>
      </c>
    </row>
    <row r="45" spans="1:7" ht="26.25" customHeight="1">
      <c r="A45" s="9" t="s">
        <v>49</v>
      </c>
      <c r="B45" s="10" t="s">
        <v>68</v>
      </c>
      <c r="C45" s="11">
        <v>34616.1</v>
      </c>
      <c r="D45" s="11">
        <v>4150.5</v>
      </c>
      <c r="E45" s="11"/>
      <c r="F45" s="12">
        <f t="shared" si="2"/>
        <v>0</v>
      </c>
      <c r="G45" s="12">
        <f t="shared" si="1"/>
        <v>0</v>
      </c>
    </row>
    <row r="46" spans="1:7" ht="37.5" customHeight="1">
      <c r="A46" s="9" t="s">
        <v>90</v>
      </c>
      <c r="B46" s="10" t="s">
        <v>50</v>
      </c>
      <c r="C46" s="11">
        <v>114728.5</v>
      </c>
      <c r="D46" s="11">
        <v>35852.2</v>
      </c>
      <c r="E46" s="11">
        <v>377.8</v>
      </c>
      <c r="F46" s="12">
        <f t="shared" si="2"/>
        <v>0.3292991715223332</v>
      </c>
      <c r="G46" s="12">
        <f t="shared" si="1"/>
        <v>1.0537707588376726</v>
      </c>
    </row>
    <row r="47" spans="1:7" ht="18.75">
      <c r="A47" s="26">
        <v>1000</v>
      </c>
      <c r="B47" s="5" t="s">
        <v>51</v>
      </c>
      <c r="C47" s="6">
        <f>SUM(C48:C51)</f>
        <v>120039.8</v>
      </c>
      <c r="D47" s="6">
        <f>SUM(D48:D51)</f>
        <v>20396.1</v>
      </c>
      <c r="E47" s="6">
        <f>SUM(E48:E51)</f>
        <v>384.6</v>
      </c>
      <c r="F47" s="13">
        <f t="shared" si="2"/>
        <v>0.3203937360775343</v>
      </c>
      <c r="G47" s="12">
        <f t="shared" si="1"/>
        <v>1.8856546104402314</v>
      </c>
    </row>
    <row r="48" spans="1:7" ht="18.75">
      <c r="A48" s="9">
        <v>1001</v>
      </c>
      <c r="B48" s="10" t="s">
        <v>52</v>
      </c>
      <c r="C48" s="11">
        <v>4085.3</v>
      </c>
      <c r="D48" s="11">
        <v>1110</v>
      </c>
      <c r="E48" s="11"/>
      <c r="F48" s="12">
        <f t="shared" si="2"/>
        <v>0</v>
      </c>
      <c r="G48" s="12">
        <f t="shared" si="1"/>
        <v>0</v>
      </c>
    </row>
    <row r="49" spans="1:7" ht="18.75">
      <c r="A49" s="9">
        <v>1003</v>
      </c>
      <c r="B49" s="10" t="s">
        <v>53</v>
      </c>
      <c r="C49" s="11">
        <v>36755.5</v>
      </c>
      <c r="D49" s="11">
        <v>5333.8</v>
      </c>
      <c r="E49" s="11">
        <v>69.1</v>
      </c>
      <c r="F49" s="12">
        <f t="shared" si="2"/>
        <v>0.18799907496837207</v>
      </c>
      <c r="G49" s="12">
        <f t="shared" si="1"/>
        <v>1.2955116427312607</v>
      </c>
    </row>
    <row r="50" spans="1:7" ht="18.75">
      <c r="A50" s="9">
        <v>1004</v>
      </c>
      <c r="B50" s="10" t="s">
        <v>72</v>
      </c>
      <c r="C50" s="11">
        <v>70321.5</v>
      </c>
      <c r="D50" s="11">
        <v>11366.7</v>
      </c>
      <c r="E50" s="11">
        <v>63.5</v>
      </c>
      <c r="F50" s="12">
        <f t="shared" si="2"/>
        <v>0.09029955276835676</v>
      </c>
      <c r="G50" s="12">
        <f t="shared" si="1"/>
        <v>0.5586493881249615</v>
      </c>
    </row>
    <row r="51" spans="1:7" ht="27.75" customHeight="1">
      <c r="A51" s="9" t="s">
        <v>58</v>
      </c>
      <c r="B51" s="10" t="s">
        <v>59</v>
      </c>
      <c r="C51" s="11">
        <v>8877.5</v>
      </c>
      <c r="D51" s="11">
        <v>2585.6</v>
      </c>
      <c r="E51" s="11">
        <v>252</v>
      </c>
      <c r="F51" s="12">
        <f t="shared" si="2"/>
        <v>2.8386370036609407</v>
      </c>
      <c r="G51" s="12">
        <f t="shared" si="1"/>
        <v>9.746287128712872</v>
      </c>
    </row>
    <row r="52" spans="1:7" ht="18.75">
      <c r="A52" s="4" t="s">
        <v>60</v>
      </c>
      <c r="B52" s="5" t="s">
        <v>69</v>
      </c>
      <c r="C52" s="28">
        <f>SUM(C53)</f>
        <v>76320</v>
      </c>
      <c r="D52" s="28">
        <f>SUM(D53)</f>
        <v>41872.9</v>
      </c>
      <c r="E52" s="28">
        <f>SUM(E53)</f>
        <v>239.6</v>
      </c>
      <c r="F52" s="28">
        <f t="shared" si="2"/>
        <v>0.3139412997903564</v>
      </c>
      <c r="G52" s="18">
        <f t="shared" si="1"/>
        <v>0.5722078002717748</v>
      </c>
    </row>
    <row r="53" spans="1:7" ht="18.75">
      <c r="A53" s="9" t="s">
        <v>91</v>
      </c>
      <c r="B53" s="10" t="s">
        <v>92</v>
      </c>
      <c r="C53" s="23">
        <v>76320</v>
      </c>
      <c r="D53" s="23">
        <v>41872.9</v>
      </c>
      <c r="E53" s="23">
        <v>239.6</v>
      </c>
      <c r="F53" s="24">
        <f t="shared" si="2"/>
        <v>0.3139412997903564</v>
      </c>
      <c r="G53" s="12">
        <f t="shared" si="1"/>
        <v>0.5722078002717748</v>
      </c>
    </row>
    <row r="54" spans="1:7" ht="18.75">
      <c r="A54" s="4" t="s">
        <v>93</v>
      </c>
      <c r="B54" s="5" t="s">
        <v>94</v>
      </c>
      <c r="C54" s="6">
        <f>SUM(C55)</f>
        <v>5551.4</v>
      </c>
      <c r="D54" s="6">
        <f>SUM(D55)</f>
        <v>1387.8</v>
      </c>
      <c r="E54" s="6">
        <f>SUM(E55)</f>
        <v>0</v>
      </c>
      <c r="F54" s="13">
        <f t="shared" si="2"/>
        <v>0</v>
      </c>
      <c r="G54" s="12">
        <f t="shared" si="1"/>
        <v>0</v>
      </c>
    </row>
    <row r="55" spans="1:7" ht="18.75">
      <c r="A55" s="9" t="s">
        <v>99</v>
      </c>
      <c r="B55" s="10" t="s">
        <v>45</v>
      </c>
      <c r="C55" s="11">
        <v>5551.4</v>
      </c>
      <c r="D55" s="11">
        <v>1387.8</v>
      </c>
      <c r="E55" s="11"/>
      <c r="F55" s="12">
        <f t="shared" si="2"/>
        <v>0</v>
      </c>
      <c r="G55" s="12">
        <f t="shared" si="1"/>
        <v>0</v>
      </c>
    </row>
    <row r="56" spans="1:7" ht="35.25" customHeight="1">
      <c r="A56" s="4" t="s">
        <v>95</v>
      </c>
      <c r="B56" s="5" t="s">
        <v>8</v>
      </c>
      <c r="C56" s="6">
        <f>SUM(C57)</f>
        <v>882</v>
      </c>
      <c r="D56" s="6">
        <f>SUM(D57)</f>
        <v>211</v>
      </c>
      <c r="E56" s="6">
        <f>SUM(E57)</f>
        <v>86.2</v>
      </c>
      <c r="F56" s="13">
        <f t="shared" si="2"/>
        <v>9.773242630385488</v>
      </c>
      <c r="G56" s="12">
        <f t="shared" si="1"/>
        <v>40.85308056872038</v>
      </c>
    </row>
    <row r="57" spans="1:7" ht="37.5">
      <c r="A57" s="9" t="s">
        <v>96</v>
      </c>
      <c r="B57" s="10" t="s">
        <v>102</v>
      </c>
      <c r="C57" s="11">
        <v>882</v>
      </c>
      <c r="D57" s="11">
        <v>211</v>
      </c>
      <c r="E57" s="11">
        <v>86.2</v>
      </c>
      <c r="F57" s="12">
        <f t="shared" si="2"/>
        <v>9.773242630385488</v>
      </c>
      <c r="G57" s="12">
        <f t="shared" si="1"/>
        <v>40.85308056872038</v>
      </c>
    </row>
    <row r="58" spans="1:7" ht="18.75">
      <c r="A58" s="4"/>
      <c r="B58" s="5" t="s">
        <v>54</v>
      </c>
      <c r="C58" s="6">
        <v>281878.6</v>
      </c>
      <c r="D58" s="6">
        <v>71150.8</v>
      </c>
      <c r="E58" s="6">
        <v>20775</v>
      </c>
      <c r="F58" s="13">
        <f t="shared" si="2"/>
        <v>7.370194119028548</v>
      </c>
      <c r="G58" s="12">
        <f t="shared" si="1"/>
        <v>29.198547310782168</v>
      </c>
    </row>
    <row r="59" spans="1:7" ht="18.75">
      <c r="A59" s="19"/>
      <c r="B59" s="20" t="s">
        <v>55</v>
      </c>
      <c r="C59" s="21">
        <f>SUM(C3+C12+C17+C24+C30+C33+C38+C41+C47+C52+C54+C56+C58)</f>
        <v>2704152.6999999997</v>
      </c>
      <c r="D59" s="21">
        <f>SUM(D3+D12+D17+D24+D30+D33+D38+D41+D47+D52+D54+D56+D58)</f>
        <v>674232.5000000001</v>
      </c>
      <c r="E59" s="21">
        <f>SUM(E3+E12+E17+E24+E30+E33+E38+E41+E47+E52+E54+E56+E58)</f>
        <v>74480</v>
      </c>
      <c r="F59" s="25">
        <f t="shared" si="2"/>
        <v>2.754282330284085</v>
      </c>
      <c r="G59" s="29">
        <f t="shared" si="1"/>
        <v>11.046634506642736</v>
      </c>
    </row>
    <row r="66" spans="3:5" ht="18.75">
      <c r="C66" s="27"/>
      <c r="D66" s="27"/>
      <c r="E66" s="27"/>
    </row>
    <row r="68" spans="3:4" ht="18.75">
      <c r="C68" s="27"/>
      <c r="D68" s="27"/>
    </row>
    <row r="71" spans="3:4" ht="18.75">
      <c r="C71" s="27"/>
      <c r="D71" s="27"/>
    </row>
  </sheetData>
  <sheetProtection/>
  <mergeCells count="1">
    <mergeCell ref="A1:G1"/>
  </mergeCells>
  <conditionalFormatting sqref="H1:IV65536 B2:B58 A1:A46 A48:A65536 B60:G65536 G5:G59 C53:G58 C2:G51">
    <cfRule type="colorScale" priority="850" dxfId="0">
      <colorScale>
        <cfvo type="min" val="0"/>
        <cfvo type="max"/>
        <color theme="0"/>
        <color theme="0"/>
      </colorScale>
    </cfRule>
  </conditionalFormatting>
  <conditionalFormatting sqref="C17:D17">
    <cfRule type="colorScale" priority="1232" dxfId="0">
      <colorScale>
        <cfvo type="min" val="0"/>
        <cfvo type="max"/>
        <color rgb="FFFF7128"/>
        <color theme="0"/>
      </colorScale>
    </cfRule>
  </conditionalFormatting>
  <conditionalFormatting sqref="C3:E3">
    <cfRule type="colorScale" priority="1270" dxfId="0">
      <colorScale>
        <cfvo type="min" val="0"/>
        <cfvo type="max"/>
        <color rgb="FFFFFF00"/>
        <color rgb="FFFFFF00"/>
      </colorScale>
    </cfRule>
  </conditionalFormatting>
  <conditionalFormatting sqref="C12:G12">
    <cfRule type="colorScale" priority="1272" dxfId="0">
      <colorScale>
        <cfvo type="min" val="0"/>
        <cfvo type="max"/>
        <color rgb="FFFFFF00"/>
        <color rgb="FFFFFF00"/>
      </colorScale>
    </cfRule>
  </conditionalFormatting>
  <conditionalFormatting sqref="C17:G17">
    <cfRule type="colorScale" priority="1274" dxfId="0">
      <colorScale>
        <cfvo type="min" val="0"/>
        <cfvo type="max"/>
        <color rgb="FFFFFF00"/>
        <color rgb="FFFFFF00"/>
      </colorScale>
    </cfRule>
  </conditionalFormatting>
  <conditionalFormatting sqref="C24:G24">
    <cfRule type="colorScale" priority="1276" dxfId="0">
      <colorScale>
        <cfvo type="min" val="0"/>
        <cfvo type="max"/>
        <color rgb="FFFFFF00"/>
        <color rgb="FFFFFF00"/>
      </colorScale>
    </cfRule>
  </conditionalFormatting>
  <conditionalFormatting sqref="C30:G30">
    <cfRule type="colorScale" priority="1278" dxfId="0">
      <colorScale>
        <cfvo type="min" val="0"/>
        <cfvo type="max"/>
        <color rgb="FFFFFF00"/>
        <color rgb="FFFFFF00"/>
      </colorScale>
    </cfRule>
  </conditionalFormatting>
  <conditionalFormatting sqref="C33:G33">
    <cfRule type="colorScale" priority="1280" dxfId="0">
      <colorScale>
        <cfvo type="min" val="0"/>
        <cfvo type="max"/>
        <color rgb="FFFFFF00"/>
        <color rgb="FFFFFF00"/>
      </colorScale>
    </cfRule>
  </conditionalFormatting>
  <conditionalFormatting sqref="C38:G38">
    <cfRule type="colorScale" priority="1282" dxfId="0">
      <colorScale>
        <cfvo type="min" val="0"/>
        <cfvo type="max"/>
        <color rgb="FFFFFF00"/>
        <color rgb="FFFFFF00"/>
      </colorScale>
    </cfRule>
  </conditionalFormatting>
  <conditionalFormatting sqref="C41:G41">
    <cfRule type="colorScale" priority="1284" dxfId="0">
      <colorScale>
        <cfvo type="min" val="0"/>
        <cfvo type="max"/>
        <color rgb="FFFFFF00"/>
        <color rgb="FFFFFF00"/>
      </colorScale>
    </cfRule>
  </conditionalFormatting>
  <conditionalFormatting sqref="C47:G47">
    <cfRule type="colorScale" priority="1286" dxfId="0">
      <colorScale>
        <cfvo type="min" val="0"/>
        <cfvo type="max"/>
        <color rgb="FFFFFF00"/>
        <color rgb="FFFFFF00"/>
      </colorScale>
    </cfRule>
  </conditionalFormatting>
  <conditionalFormatting sqref="C58:G58">
    <cfRule type="colorScale" priority="1288" dxfId="0">
      <colorScale>
        <cfvo type="min" val="0"/>
        <cfvo type="max"/>
        <color rgb="FFFFFF00"/>
        <color rgb="FFFFFF00"/>
      </colorScale>
    </cfRule>
  </conditionalFormatting>
  <conditionalFormatting sqref="C54:G54">
    <cfRule type="colorScale" priority="1290" dxfId="0">
      <colorScale>
        <cfvo type="min" val="0"/>
        <cfvo type="max"/>
        <color rgb="FFFFFF00"/>
        <color rgb="FFFFFF00"/>
      </colorScale>
    </cfRule>
  </conditionalFormatting>
  <conditionalFormatting sqref="C56:G56">
    <cfRule type="colorScale" priority="1292" dxfId="0">
      <colorScale>
        <cfvo type="min" val="0"/>
        <cfvo type="max"/>
        <color rgb="FFFFFF00"/>
        <color rgb="FFFFFF00"/>
      </colorScale>
    </cfRule>
  </conditionalFormatting>
  <conditionalFormatting sqref="C17:D17">
    <cfRule type="colorScale" priority="1294" dxfId="0">
      <colorScale>
        <cfvo type="min" val="0"/>
        <cfvo type="max"/>
        <color rgb="FFFFFF00"/>
        <color rgb="FFFFFF00"/>
      </colorScale>
    </cfRule>
  </conditionalFormatting>
  <conditionalFormatting sqref="F2:G2">
    <cfRule type="colorScale" priority="129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29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0:G65536 G5:G59 C53:G58 C2:G51">
    <cfRule type="colorScale" priority="1297" dxfId="0">
      <colorScale>
        <cfvo type="min" val="0"/>
        <cfvo type="max"/>
        <color theme="0"/>
        <color theme="0"/>
      </colorScale>
    </cfRule>
  </conditionalFormatting>
  <conditionalFormatting sqref="G5:G59 C3:G7">
    <cfRule type="colorScale" priority="1308" dxfId="0">
      <colorScale>
        <cfvo type="min" val="0"/>
        <cfvo type="max"/>
        <color theme="0"/>
        <color theme="0"/>
      </colorScale>
    </cfRule>
  </conditionalFormatting>
  <conditionalFormatting sqref="C3:G3">
    <cfRule type="colorScale" priority="1309" dxfId="0">
      <colorScale>
        <cfvo type="min" val="0"/>
        <cfvo type="max"/>
        <color rgb="FFFFFF00"/>
        <color rgb="FFFFEF9C"/>
      </colorScale>
    </cfRule>
  </conditionalFormatting>
  <conditionalFormatting sqref="F3:G3">
    <cfRule type="colorScale" priority="1310" dxfId="0">
      <colorScale>
        <cfvo type="min" val="0"/>
        <cfvo type="max"/>
        <color rgb="FFFFFF00"/>
        <color rgb="FFFFFF00"/>
      </colorScale>
    </cfRule>
  </conditionalFormatting>
  <conditionalFormatting sqref="B2:B58 A2:A46 A48:A59 G5:G59 C53:G58 C2:G51">
    <cfRule type="colorScale" priority="1311" dxfId="0">
      <colorScale>
        <cfvo type="min" val="0"/>
        <cfvo type="max"/>
        <color rgb="FFFFEF9C"/>
        <color rgb="FFFF7128"/>
      </colorScale>
    </cfRule>
  </conditionalFormatting>
  <conditionalFormatting sqref="D2">
    <cfRule type="colorScale" priority="8" dxfId="0">
      <colorScale>
        <cfvo type="min" val="0"/>
        <cfvo type="max"/>
        <color theme="0"/>
        <color theme="0"/>
      </colorScale>
    </cfRule>
  </conditionalFormatting>
  <conditionalFormatting sqref="D2">
    <cfRule type="colorScale" priority="6" dxfId="0">
      <colorScale>
        <cfvo type="min" val="0"/>
        <cfvo type="max"/>
        <color rgb="FFFFEF9C"/>
        <color rgb="FFFF7128"/>
      </colorScale>
    </cfRule>
  </conditionalFormatting>
  <conditionalFormatting sqref="G2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G2">
    <cfRule type="colorScale" priority="3" dxfId="0">
      <colorScale>
        <cfvo type="min" val="0"/>
        <cfvo type="max"/>
        <color theme="0"/>
        <color theme="0"/>
      </colorScale>
    </cfRule>
  </conditionalFormatting>
  <conditionalFormatting sqref="G2">
    <cfRule type="colorScale" priority="1" dxfId="0">
      <colorScale>
        <cfvo type="min" val="0"/>
        <cfvo type="max"/>
        <color rgb="FFFFEF9C"/>
        <color rgb="FFFF7128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Turukina</cp:lastModifiedBy>
  <cp:lastPrinted>2012-02-10T09:22:01Z</cp:lastPrinted>
  <dcterms:created xsi:type="dcterms:W3CDTF">2005-01-15T11:42:46Z</dcterms:created>
  <dcterms:modified xsi:type="dcterms:W3CDTF">2012-02-14T09:29:24Z</dcterms:modified>
  <cp:category/>
  <cp:version/>
  <cp:contentType/>
  <cp:contentStatus/>
</cp:coreProperties>
</file>